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Tommy\iCloudDrive\Haugaland Flyklubb\Dokumenter\LN-HOG\"/>
    </mc:Choice>
  </mc:AlternateContent>
  <xr:revisionPtr revIDLastSave="0" documentId="13_ncr:40009_{8211A31A-32A0-4782-95A3-AC70324D04FD}" xr6:coauthVersionLast="44" xr6:coauthVersionMax="44" xr10:uidLastSave="{00000000-0000-0000-0000-000000000000}"/>
  <bookViews>
    <workbookView xWindow="-120" yWindow="-120" windowWidth="19440" windowHeight="11160" tabRatio="435"/>
  </bookViews>
  <sheets>
    <sheet name="Sheet1" sheetId="1" r:id="rId1"/>
    <sheet name="Sheet2" sheetId="2" r:id="rId2"/>
    <sheet name="Sheet3" sheetId="3" r:id="rId3"/>
    <sheet name="Kompatibilitetsrapport" sheetId="4" r:id="rId4"/>
  </sheets>
  <definedNames>
    <definedName name="_xlnm.Print_Area" localSheetId="0">Sheet1!$A$1:$L$67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7" i="1"/>
  <c r="D7" i="1"/>
  <c r="D13" i="1"/>
  <c r="D6" i="1"/>
  <c r="J17" i="1"/>
  <c r="J16" i="1"/>
  <c r="D8" i="1"/>
  <c r="D9" i="1"/>
  <c r="D10" i="1"/>
  <c r="D11" i="1"/>
  <c r="J12" i="1"/>
  <c r="D15" i="1"/>
  <c r="D12" i="1"/>
  <c r="D14" i="1"/>
  <c r="D16" i="1"/>
  <c r="I13" i="1"/>
  <c r="B16" i="1"/>
  <c r="J13" i="1"/>
  <c r="I12" i="1"/>
</calcChain>
</file>

<file path=xl/sharedStrings.xml><?xml version="1.0" encoding="utf-8"?>
<sst xmlns="http://schemas.openxmlformats.org/spreadsheetml/2006/main" count="47" uniqueCount="44">
  <si>
    <t>Dato:</t>
  </si>
  <si>
    <t>Vekt lbs</t>
  </si>
  <si>
    <t>Arm</t>
  </si>
  <si>
    <t>Mom/1000</t>
  </si>
  <si>
    <t>Tomvekt</t>
  </si>
  <si>
    <t>Fuel</t>
  </si>
  <si>
    <t>Rear passangers</t>
  </si>
  <si>
    <t>Baggage area 1</t>
  </si>
  <si>
    <t>Baggage area 2</t>
  </si>
  <si>
    <t>Mom</t>
  </si>
  <si>
    <t>Vekt</t>
  </si>
  <si>
    <t>Start</t>
  </si>
  <si>
    <t>Slutt</t>
  </si>
  <si>
    <t>Fuelburn (lbs)</t>
  </si>
  <si>
    <t>Landingsvekt:</t>
  </si>
  <si>
    <t>Maks 120 lbs.</t>
  </si>
  <si>
    <t>Maks 50 lbs.</t>
  </si>
  <si>
    <t>Omregning av vekt:</t>
  </si>
  <si>
    <t>Kg</t>
  </si>
  <si>
    <t>x 2,205</t>
  </si>
  <si>
    <t>=</t>
  </si>
  <si>
    <t>Lbs</t>
  </si>
  <si>
    <t>x 0,454</t>
  </si>
  <si>
    <t>Ramp vekt</t>
  </si>
  <si>
    <t>Taxi og run-up fuel</t>
  </si>
  <si>
    <t>Take off vekt</t>
  </si>
  <si>
    <t>Pilot and front passenger</t>
  </si>
  <si>
    <t>Maks  2407 lbs.</t>
  </si>
  <si>
    <t>Maks  2400 lbs.</t>
  </si>
  <si>
    <t>W/B LN-HOG</t>
  </si>
  <si>
    <t>Maks kombinert vekt baggage area 1+2 = 120 lbs</t>
  </si>
  <si>
    <t>Full tank, 50 gall = 324 lbs,  Reduced, 35 gall = 227 lbs, Half tank, 25 gall = 162 lbs, 1 gallon = 6,47 lbs</t>
  </si>
  <si>
    <t>lbs</t>
  </si>
  <si>
    <t>Ca. 55 lbs / time</t>
  </si>
  <si>
    <t>Kommentar</t>
  </si>
  <si>
    <t>MERK: Kun blå felt fylles ut</t>
  </si>
  <si>
    <t>Kompatibilitetsrapport for wb_ln-hog.xls</t>
  </si>
  <si>
    <t>Kjør den 01.06.2020 22:16</t>
  </si>
  <si>
    <t>Hvis du lagrer arbeidsboken i et tidligere filformat eller åpner den i en tidligere versjon av Microsoft Excel, vil de oppførte funksjonene ikke være tilgjengelige.</t>
  </si>
  <si>
    <t>Mindre gjengivelsestap</t>
  </si>
  <si>
    <t>Antall forekomster</t>
  </si>
  <si>
    <t>Versjon</t>
  </si>
  <si>
    <t>Noen celler eller stiler i denne arbeidsboken inneholder formatering som ikke støttes av det merkede filformatet. Disse formatene vil bli konvertert til det nærmeste tilgjengelige formatet.</t>
  </si>
  <si>
    <t>Excel 97-2003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</si>
</sst>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10" x14ac:knownFonts="1">
    <font>
      <sz val="10"/>
      <name val="Arial"/>
      <family val="2"/>
    </font>
    <font>
      <b/>
      <u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4"/>
      <color indexed="53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4" fillId="0" borderId="8" xfId="0" applyFont="1" applyBorder="1" applyProtection="1">
      <protection locked="0"/>
    </xf>
    <xf numFmtId="0" fontId="2" fillId="0" borderId="9" xfId="0" applyFont="1" applyBorder="1"/>
    <xf numFmtId="180" fontId="2" fillId="0" borderId="10" xfId="0" applyNumberFormat="1" applyFont="1" applyBorder="1" applyAlignment="1">
      <alignment horizontal="center"/>
    </xf>
    <xf numFmtId="180" fontId="2" fillId="0" borderId="11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4" fillId="2" borderId="1" xfId="0" applyFont="1" applyFill="1" applyBorder="1"/>
    <xf numFmtId="0" fontId="4" fillId="2" borderId="13" xfId="0" applyFont="1" applyFill="1" applyBorder="1"/>
    <xf numFmtId="180" fontId="2" fillId="3" borderId="1" xfId="0" applyNumberFormat="1" applyFont="1" applyFill="1" applyBorder="1" applyAlignment="1">
      <alignment horizontal="center"/>
    </xf>
    <xf numFmtId="180" fontId="2" fillId="4" borderId="1" xfId="0" applyNumberFormat="1" applyFont="1" applyFill="1" applyBorder="1" applyAlignment="1">
      <alignment horizontal="center"/>
    </xf>
    <xf numFmtId="180" fontId="8" fillId="0" borderId="0" xfId="0" applyNumberFormat="1" applyFont="1"/>
    <xf numFmtId="180" fontId="2" fillId="5" borderId="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2" fillId="0" borderId="1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C5000B"/>
              </a:solidFill>
              <a:ln>
                <a:solidFill>
                  <a:srgbClr val="C5000B"/>
                </a:solidFill>
                <a:prstDash val="solid"/>
              </a:ln>
            </c:spPr>
          </c:marker>
          <c:xVal>
            <c:numRef>
              <c:f>Sheet1!$I$12:$I$13</c:f>
              <c:numCache>
                <c:formatCode>General</c:formatCode>
                <c:ptCount val="2"/>
                <c:pt idx="0" formatCode="0.0">
                  <c:v>59.239040000000003</c:v>
                </c:pt>
                <c:pt idx="1">
                  <c:v>59.239040000000003</c:v>
                </c:pt>
              </c:numCache>
            </c:numRef>
          </c:xVal>
          <c:yVal>
            <c:numRef>
              <c:f>Sheet1!$J$12:$J$13</c:f>
              <c:numCache>
                <c:formatCode>General</c:formatCode>
                <c:ptCount val="2"/>
                <c:pt idx="0" formatCode="0.0">
                  <c:v>1519</c:v>
                </c:pt>
                <c:pt idx="1">
                  <c:v>1519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3B-4D0F-98DE-854CDA5CC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594384"/>
        <c:axId val="1"/>
      </c:scatterChart>
      <c:valAx>
        <c:axId val="393594384"/>
        <c:scaling>
          <c:orientation val="minMax"/>
          <c:max val="115"/>
          <c:min val="45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minorGridlines>
          <c:spPr>
            <a:ln w="3175">
              <a:solidFill>
                <a:srgbClr val="B3B3B3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nb-NO" sz="1400"/>
                </a:pPr>
                <a:r>
                  <a:rPr lang="en-US" sz="1400"/>
                  <a:t>Moment/1000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500"/>
        <c:crossBetween val="midCat"/>
        <c:majorUnit val="5"/>
        <c:minorUnit val="5"/>
      </c:valAx>
      <c:valAx>
        <c:axId val="1"/>
        <c:scaling>
          <c:orientation val="minMax"/>
          <c:max val="2500"/>
          <c:min val="1500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minorGridlines>
          <c:spPr>
            <a:ln w="3175">
              <a:solidFill>
                <a:srgbClr val="B3B3B3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lang="nb-NO" sz="1400"/>
                </a:pPr>
                <a:r>
                  <a:rPr lang="en-US" sz="1400"/>
                  <a:t>Weight lbs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B3B3B3"/>
            </a:solidFill>
            <a:prstDash val="lgDash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594384"/>
        <c:crosses val="autoZero"/>
        <c:crossBetween val="midCat"/>
        <c:majorUnit val="100"/>
        <c:minorUnit val="50"/>
      </c:valAx>
      <c:spPr>
        <a:noFill/>
        <a:ln w="3175">
          <a:solidFill>
            <a:srgbClr val="B3B3B3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89" l="0.78740157499999996" r="0.78740157499999996" t="0.98425196899999989" header="0.51180555555555562" footer="0.51180555555555562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17</xdr:row>
      <xdr:rowOff>114300</xdr:rowOff>
    </xdr:from>
    <xdr:to>
      <xdr:col>11</xdr:col>
      <xdr:colOff>19050</xdr:colOff>
      <xdr:row>65</xdr:row>
      <xdr:rowOff>47625</xdr:rowOff>
    </xdr:to>
    <xdr:graphicFrame macro="">
      <xdr:nvGraphicFramePr>
        <xdr:cNvPr id="1319" name="Chart 1">
          <a:extLst>
            <a:ext uri="{FF2B5EF4-FFF2-40B4-BE49-F238E27FC236}">
              <a16:creationId xmlns:a16="http://schemas.microsoft.com/office/drawing/2014/main" id="{15471C8A-AE8E-405E-9D1D-747980196C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1330325</xdr:colOff>
      <xdr:row>19</xdr:row>
      <xdr:rowOff>266700</xdr:rowOff>
    </xdr:from>
    <xdr:to>
      <xdr:col>2</xdr:col>
      <xdr:colOff>631871</xdr:colOff>
      <xdr:row>22</xdr:row>
      <xdr:rowOff>266700</xdr:rowOff>
    </xdr:to>
    <xdr:sp macro="" textlink="" fLocksText="0">
      <xdr:nvSpPr>
        <xdr:cNvPr id="1052" name="Text Box 28">
          <a:extLst>
            <a:ext uri="{FF2B5EF4-FFF2-40B4-BE49-F238E27FC236}">
              <a16:creationId xmlns:a16="http://schemas.microsoft.com/office/drawing/2014/main" id="{CDCA5743-B72F-470A-BA65-692E60DEF5C7}"/>
            </a:ext>
          </a:extLst>
        </xdr:cNvPr>
        <xdr:cNvSpPr txBox="1">
          <a:spLocks noChangeArrowheads="1"/>
        </xdr:cNvSpPr>
      </xdr:nvSpPr>
      <xdr:spPr bwMode="auto">
        <a:xfrm>
          <a:off x="1333500" y="6153150"/>
          <a:ext cx="2286000" cy="971550"/>
        </a:xfrm>
        <a:prstGeom prst="rect">
          <a:avLst/>
        </a:prstGeom>
        <a:solidFill>
          <a:srgbClr val="FFFFFF"/>
        </a:solidFill>
        <a:ln w="36000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18000" tIns="18000" rIns="18000" bIns="18000" anchor="ctr" upright="1"/>
        <a:lstStyle/>
        <a:p>
          <a:pPr algn="ctr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Center of gravity </a:t>
          </a:r>
        </a:p>
        <a:p>
          <a:pPr algn="ctr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moment envelope</a:t>
          </a:r>
        </a:p>
      </xdr:txBody>
    </xdr:sp>
    <xdr:clientData/>
  </xdr:twoCellAnchor>
  <xdr:twoCellAnchor>
    <xdr:from>
      <xdr:col>3</xdr:col>
      <xdr:colOff>269875</xdr:colOff>
      <xdr:row>18</xdr:row>
      <xdr:rowOff>238125</xdr:rowOff>
    </xdr:from>
    <xdr:to>
      <xdr:col>4</xdr:col>
      <xdr:colOff>549362</xdr:colOff>
      <xdr:row>19</xdr:row>
      <xdr:rowOff>219075</xdr:rowOff>
    </xdr:to>
    <xdr:sp macro="" textlink="" fLocksText="0">
      <xdr:nvSpPr>
        <xdr:cNvPr id="1053" name="Text Box 29">
          <a:extLst>
            <a:ext uri="{FF2B5EF4-FFF2-40B4-BE49-F238E27FC236}">
              <a16:creationId xmlns:a16="http://schemas.microsoft.com/office/drawing/2014/main" id="{6C1181A8-A729-4764-83F5-6718C52904AF}"/>
            </a:ext>
          </a:extLst>
        </xdr:cNvPr>
        <xdr:cNvSpPr txBox="1">
          <a:spLocks noChangeArrowheads="1"/>
        </xdr:cNvSpPr>
      </xdr:nvSpPr>
      <xdr:spPr bwMode="auto">
        <a:xfrm>
          <a:off x="4267200" y="5800725"/>
          <a:ext cx="1295400" cy="304800"/>
        </a:xfrm>
        <a:prstGeom prst="rect">
          <a:avLst/>
        </a:prstGeom>
        <a:solidFill>
          <a:srgbClr val="FFFFFF"/>
        </a:solidFill>
        <a:ln w="36000">
          <a:solidFill>
            <a:sysClr val="windowText" lastClr="000000"/>
          </a:solidFill>
          <a:round/>
          <a:headEnd/>
          <a:tailEnd/>
        </a:ln>
        <a:effectLst/>
      </xdr:spPr>
      <xdr:txBody>
        <a:bodyPr vertOverflow="clip" wrap="square" lIns="18000" tIns="18000" rIns="18000" bIns="18000" anchor="ctr" upright="1"/>
        <a:lstStyle/>
        <a:p>
          <a:pPr algn="ctr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Normal</a:t>
          </a:r>
        </a:p>
      </xdr:txBody>
    </xdr:sp>
    <xdr:clientData/>
  </xdr:twoCellAnchor>
  <xdr:twoCellAnchor>
    <xdr:from>
      <xdr:col>0</xdr:col>
      <xdr:colOff>1450975</xdr:colOff>
      <xdr:row>30</xdr:row>
      <xdr:rowOff>47625</xdr:rowOff>
    </xdr:from>
    <xdr:to>
      <xdr:col>1</xdr:col>
      <xdr:colOff>139680</xdr:colOff>
      <xdr:row>32</xdr:row>
      <xdr:rowOff>9525</xdr:rowOff>
    </xdr:to>
    <xdr:sp macro="" textlink="" fLocksText="0">
      <xdr:nvSpPr>
        <xdr:cNvPr id="1054" name="Text Box 30">
          <a:extLst>
            <a:ext uri="{FF2B5EF4-FFF2-40B4-BE49-F238E27FC236}">
              <a16:creationId xmlns:a16="http://schemas.microsoft.com/office/drawing/2014/main" id="{6D6399C0-DF69-49F8-8668-68BFB7CFC784}"/>
            </a:ext>
          </a:extLst>
        </xdr:cNvPr>
        <xdr:cNvSpPr txBox="1">
          <a:spLocks noChangeArrowheads="1"/>
        </xdr:cNvSpPr>
      </xdr:nvSpPr>
      <xdr:spPr bwMode="auto">
        <a:xfrm>
          <a:off x="1447800" y="8943975"/>
          <a:ext cx="800100" cy="304800"/>
        </a:xfrm>
        <a:prstGeom prst="rect">
          <a:avLst/>
        </a:prstGeom>
        <a:solidFill>
          <a:srgbClr val="FFFFFF"/>
        </a:solidFill>
        <a:ln w="36000">
          <a:solidFill>
            <a:sysClr val="windowText" lastClr="000000"/>
          </a:solidFill>
          <a:round/>
          <a:headEnd/>
          <a:tailEnd/>
        </a:ln>
        <a:effectLst/>
      </xdr:spPr>
      <xdr:txBody>
        <a:bodyPr vertOverflow="clip" wrap="square" lIns="18000" tIns="18000" rIns="18000" bIns="18000" anchor="ctr" upright="1"/>
        <a:lstStyle/>
        <a:p>
          <a:pPr algn="ctr" rtl="0">
            <a:defRPr sz="1000"/>
          </a:pPr>
          <a:r>
            <a:rPr lang="nb-NO" sz="1800" b="0" i="0" strike="noStrike">
              <a:solidFill>
                <a:srgbClr val="000000"/>
              </a:solidFill>
              <a:latin typeface="Times New Roman"/>
              <a:cs typeface="Times New Roman"/>
            </a:rPr>
            <a:t>Utility</a:t>
          </a:r>
        </a:p>
      </xdr:txBody>
    </xdr:sp>
    <xdr:clientData/>
  </xdr:twoCellAnchor>
  <xdr:twoCellAnchor>
    <xdr:from>
      <xdr:col>4</xdr:col>
      <xdr:colOff>552450</xdr:colOff>
      <xdr:row>19</xdr:row>
      <xdr:rowOff>66675</xdr:rowOff>
    </xdr:from>
    <xdr:to>
      <xdr:col>6</xdr:col>
      <xdr:colOff>28575</xdr:colOff>
      <xdr:row>25</xdr:row>
      <xdr:rowOff>47625</xdr:rowOff>
    </xdr:to>
    <xdr:cxnSp macro="">
      <xdr:nvCxnSpPr>
        <xdr:cNvPr id="1323" name="Rett pil 37">
          <a:extLst>
            <a:ext uri="{FF2B5EF4-FFF2-40B4-BE49-F238E27FC236}">
              <a16:creationId xmlns:a16="http://schemas.microsoft.com/office/drawing/2014/main" id="{59FDE9DE-A520-4B46-A434-4315705DC63D}"/>
            </a:ext>
          </a:extLst>
        </xdr:cNvPr>
        <xdr:cNvCxnSpPr>
          <a:cxnSpLocks noChangeShapeType="1"/>
          <a:stCxn id="1053" idx="3"/>
        </xdr:cNvCxnSpPr>
      </xdr:nvCxnSpPr>
      <xdr:spPr bwMode="auto">
        <a:xfrm>
          <a:off x="5553075" y="5943600"/>
          <a:ext cx="1609725" cy="19240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133350</xdr:colOff>
      <xdr:row>31</xdr:row>
      <xdr:rowOff>28575</xdr:rowOff>
    </xdr:from>
    <xdr:to>
      <xdr:col>3</xdr:col>
      <xdr:colOff>9525</xdr:colOff>
      <xdr:row>39</xdr:row>
      <xdr:rowOff>133350</xdr:rowOff>
    </xdr:to>
    <xdr:cxnSp macro="">
      <xdr:nvCxnSpPr>
        <xdr:cNvPr id="1324" name="Rett pil 39">
          <a:extLst>
            <a:ext uri="{FF2B5EF4-FFF2-40B4-BE49-F238E27FC236}">
              <a16:creationId xmlns:a16="http://schemas.microsoft.com/office/drawing/2014/main" id="{72EA2665-DE6C-4872-9556-F69B53F8FDB1}"/>
            </a:ext>
          </a:extLst>
        </xdr:cNvPr>
        <xdr:cNvCxnSpPr>
          <a:cxnSpLocks noChangeShapeType="1"/>
          <a:stCxn id="1054" idx="3"/>
        </xdr:cNvCxnSpPr>
      </xdr:nvCxnSpPr>
      <xdr:spPr bwMode="auto">
        <a:xfrm>
          <a:off x="2247900" y="9048750"/>
          <a:ext cx="1752600" cy="14001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0.40777</cdr:x>
      <cdr:y>0.10723</cdr:y>
    </cdr:from>
    <cdr:to>
      <cdr:x>0.94934</cdr:x>
      <cdr:y>0.90809</cdr:y>
    </cdr:to>
    <cdr:sp macro="" textlink="">
      <cdr:nvSpPr>
        <cdr:cNvPr id="3" name="Rett linje 2"/>
        <cdr:cNvSpPr/>
      </cdr:nvSpPr>
      <cdr:spPr bwMode="auto">
        <a:xfrm xmlns:a="http://schemas.openxmlformats.org/drawingml/2006/main" rot="5400000" flipH="1" flipV="1">
          <a:off x="2757487" y="2219324"/>
          <a:ext cx="7619999" cy="5238750"/>
        </a:xfrm>
        <a:prstGeom xmlns:a="http://schemas.openxmlformats.org/drawingml/2006/main" prst="line">
          <a:avLst/>
        </a:prstGeom>
        <a:solidFill xmlns:a="http://schemas.openxmlformats.org/drawingml/2006/main">
          <a:srgbClr val="E6E6E6"/>
        </a:solidFill>
        <a:ln xmlns:a="http://schemas.openxmlformats.org/drawingml/2006/main"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0.72016</cdr:x>
      <cdr:y>0.10698</cdr:y>
    </cdr:from>
    <cdr:to>
      <cdr:x>0.95155</cdr:x>
      <cdr:y>0.10708</cdr:y>
    </cdr:to>
    <cdr:sp macro="" textlink="">
      <cdr:nvSpPr>
        <cdr:cNvPr id="5" name="Rett linje 4"/>
        <cdr:cNvSpPr/>
      </cdr:nvSpPr>
      <cdr:spPr bwMode="auto">
        <a:xfrm xmlns:a="http://schemas.openxmlformats.org/drawingml/2006/main" rot="10800000" flipH="1">
          <a:off x="6960394" y="1015814"/>
          <a:ext cx="2227628" cy="979"/>
        </a:xfrm>
        <a:prstGeom xmlns:a="http://schemas.openxmlformats.org/drawingml/2006/main" prst="line">
          <a:avLst/>
        </a:prstGeom>
        <a:solidFill xmlns:a="http://schemas.openxmlformats.org/drawingml/2006/main">
          <a:srgbClr val="E6E6E6"/>
        </a:solidFill>
        <a:ln xmlns:a="http://schemas.openxmlformats.org/drawingml/2006/main"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0.39547</cdr:x>
      <cdr:y>0.1086</cdr:y>
    </cdr:from>
    <cdr:to>
      <cdr:x>0.72115</cdr:x>
      <cdr:y>0.50327</cdr:y>
    </cdr:to>
    <cdr:sp macro="" textlink="">
      <cdr:nvSpPr>
        <cdr:cNvPr id="7" name="Rett linje 6"/>
        <cdr:cNvSpPr/>
      </cdr:nvSpPr>
      <cdr:spPr bwMode="auto">
        <a:xfrm xmlns:a="http://schemas.openxmlformats.org/drawingml/2006/main" rot="5400000" flipH="1" flipV="1">
          <a:off x="3538830" y="1309502"/>
          <a:ext cx="3702366" cy="3140762"/>
        </a:xfrm>
        <a:prstGeom xmlns:a="http://schemas.openxmlformats.org/drawingml/2006/main" prst="line">
          <a:avLst/>
        </a:prstGeom>
        <a:solidFill xmlns:a="http://schemas.openxmlformats.org/drawingml/2006/main">
          <a:srgbClr val="E6E6E6"/>
        </a:solidFill>
        <a:ln xmlns:a="http://schemas.openxmlformats.org/drawingml/2006/main"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0.18887</cdr:x>
      <cdr:y>0.5018</cdr:y>
    </cdr:from>
    <cdr:to>
      <cdr:x>0.3967</cdr:x>
      <cdr:y>0.91811</cdr:y>
    </cdr:to>
    <cdr:sp macro="" textlink="">
      <cdr:nvSpPr>
        <cdr:cNvPr id="9" name="Rett linje 8"/>
        <cdr:cNvSpPr/>
      </cdr:nvSpPr>
      <cdr:spPr bwMode="auto">
        <a:xfrm xmlns:a="http://schemas.openxmlformats.org/drawingml/2006/main" rot="5400000" flipH="1" flipV="1">
          <a:off x="869280" y="5674659"/>
          <a:ext cx="3914793" cy="2004748"/>
        </a:xfrm>
        <a:prstGeom xmlns:a="http://schemas.openxmlformats.org/drawingml/2006/main" prst="line">
          <a:avLst/>
        </a:prstGeom>
        <a:solidFill xmlns:a="http://schemas.openxmlformats.org/drawingml/2006/main">
          <a:srgbClr val="E6E6E6"/>
        </a:solidFill>
        <a:ln xmlns:a="http://schemas.openxmlformats.org/drawingml/2006/main"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0.49629</cdr:x>
      <cdr:y>0.37926</cdr:y>
    </cdr:from>
    <cdr:to>
      <cdr:x>0.59664</cdr:x>
      <cdr:y>0.37926</cdr:y>
    </cdr:to>
    <cdr:sp macro="" textlink="">
      <cdr:nvSpPr>
        <cdr:cNvPr id="11" name="Rett linje 10"/>
        <cdr:cNvSpPr/>
      </cdr:nvSpPr>
      <cdr:spPr bwMode="auto">
        <a:xfrm xmlns:a="http://schemas.openxmlformats.org/drawingml/2006/main" rot="10800000" flipV="1">
          <a:off x="4793455" y="3564732"/>
          <a:ext cx="964405" cy="0"/>
        </a:xfrm>
        <a:prstGeom xmlns:a="http://schemas.openxmlformats.org/drawingml/2006/main" prst="line">
          <a:avLst/>
        </a:prstGeom>
        <a:solidFill xmlns:a="http://schemas.openxmlformats.org/drawingml/2006/main">
          <a:srgbClr val="E6E6E6"/>
        </a:solidFill>
        <a:ln xmlns:a="http://schemas.openxmlformats.org/drawingml/2006/main"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0.29021</cdr:x>
      <cdr:y>0.37826</cdr:y>
    </cdr:from>
    <cdr:to>
      <cdr:x>0.5974</cdr:x>
      <cdr:y>0.9156</cdr:y>
    </cdr:to>
    <cdr:sp macro="" textlink="">
      <cdr:nvSpPr>
        <cdr:cNvPr id="13" name="Rett linje 12"/>
        <cdr:cNvSpPr/>
      </cdr:nvSpPr>
      <cdr:spPr bwMode="auto">
        <a:xfrm xmlns:a="http://schemas.openxmlformats.org/drawingml/2006/main" rot="5400000" flipH="1" flipV="1">
          <a:off x="1733551" y="4672010"/>
          <a:ext cx="5119687" cy="2976566"/>
        </a:xfrm>
        <a:prstGeom xmlns:a="http://schemas.openxmlformats.org/drawingml/2006/main" prst="line">
          <a:avLst/>
        </a:prstGeom>
        <a:solidFill xmlns:a="http://schemas.openxmlformats.org/drawingml/2006/main">
          <a:srgbClr val="E6E6E6"/>
        </a:solidFill>
        <a:ln xmlns:a="http://schemas.openxmlformats.org/drawingml/2006/main" w="285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GB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7"/>
  <sheetViews>
    <sheetView tabSelected="1" zoomScale="80" zoomScaleNormal="80" workbookViewId="0">
      <selection activeCell="B3" sqref="B3:D3"/>
    </sheetView>
  </sheetViews>
  <sheetFormatPr baseColWidth="10" defaultColWidth="9.140625" defaultRowHeight="12.75" x14ac:dyDescent="0.2"/>
  <cols>
    <col min="1" max="1" width="31.7109375" customWidth="1"/>
    <col min="2" max="2" width="13" style="1" customWidth="1"/>
    <col min="3" max="4" width="15.140625" style="1" customWidth="1"/>
    <col min="5" max="5" width="22.85546875" customWidth="1"/>
    <col min="11" max="11" width="9.140625" customWidth="1"/>
    <col min="12" max="12" width="5.42578125" customWidth="1"/>
  </cols>
  <sheetData>
    <row r="1" spans="1:256" ht="26.25" x14ac:dyDescent="0.4">
      <c r="A1" s="2" t="s">
        <v>29</v>
      </c>
      <c r="E1" s="36" t="s">
        <v>35</v>
      </c>
    </row>
    <row r="2" spans="1:256" s="3" customFormat="1" ht="18" x14ac:dyDescent="0.25">
      <c r="B2" s="4"/>
      <c r="C2" s="4"/>
      <c r="D2" s="4"/>
      <c r="IV2"/>
    </row>
    <row r="3" spans="1:256" s="3" customFormat="1" ht="18" x14ac:dyDescent="0.25">
      <c r="A3" s="5" t="s">
        <v>0</v>
      </c>
      <c r="B3" s="45"/>
      <c r="C3" s="45"/>
      <c r="D3" s="45"/>
      <c r="IV3"/>
    </row>
    <row r="4" spans="1:256" s="3" customFormat="1" ht="18" x14ac:dyDescent="0.25">
      <c r="B4" s="4"/>
      <c r="C4" s="4"/>
      <c r="D4" s="4"/>
      <c r="IV4"/>
    </row>
    <row r="5" spans="1:256" s="3" customFormat="1" ht="25.5" customHeight="1" x14ac:dyDescent="0.25">
      <c r="A5" s="11"/>
      <c r="B5" s="12" t="s">
        <v>1</v>
      </c>
      <c r="C5" s="12" t="s">
        <v>2</v>
      </c>
      <c r="D5" s="12" t="s">
        <v>3</v>
      </c>
      <c r="E5" s="35" t="s">
        <v>34</v>
      </c>
      <c r="F5" s="6"/>
      <c r="G5" s="6"/>
      <c r="H5" s="6"/>
      <c r="I5" s="6"/>
      <c r="J5" s="6"/>
      <c r="K5" s="6"/>
      <c r="IV5"/>
    </row>
    <row r="6" spans="1:256" s="3" customFormat="1" ht="25.5" customHeight="1" thickBot="1" x14ac:dyDescent="0.3">
      <c r="A6" s="11" t="s">
        <v>4</v>
      </c>
      <c r="B6" s="27">
        <v>1526</v>
      </c>
      <c r="C6" s="31">
        <v>39.04</v>
      </c>
      <c r="D6" s="13">
        <f t="shared" ref="D6:D11" si="0">(B6*C6)/1000</f>
        <v>59.575040000000001</v>
      </c>
      <c r="E6" s="6"/>
      <c r="F6" s="6"/>
      <c r="G6" s="6"/>
      <c r="H6" s="6"/>
      <c r="I6" s="6"/>
      <c r="J6" s="6"/>
      <c r="K6" s="6"/>
      <c r="IV6"/>
    </row>
    <row r="7" spans="1:256" s="3" customFormat="1" ht="25.5" customHeight="1" thickBot="1" x14ac:dyDescent="0.3">
      <c r="A7" s="25" t="s">
        <v>5</v>
      </c>
      <c r="B7" s="34"/>
      <c r="C7" s="26">
        <v>48</v>
      </c>
      <c r="D7" s="13">
        <f t="shared" si="0"/>
        <v>0</v>
      </c>
      <c r="E7" s="6" t="s">
        <v>31</v>
      </c>
      <c r="F7" s="6"/>
      <c r="G7" s="6"/>
      <c r="H7" s="6"/>
      <c r="K7" s="6"/>
      <c r="IV7"/>
    </row>
    <row r="8" spans="1:256" s="3" customFormat="1" ht="25.5" customHeight="1" thickBot="1" x14ac:dyDescent="0.3">
      <c r="A8" s="25" t="s">
        <v>26</v>
      </c>
      <c r="B8" s="34"/>
      <c r="C8" s="26">
        <v>37</v>
      </c>
      <c r="D8" s="13">
        <f t="shared" si="0"/>
        <v>0</v>
      </c>
      <c r="E8" s="6"/>
      <c r="F8" s="6"/>
      <c r="G8" s="6"/>
      <c r="H8" s="6"/>
      <c r="I8" s="6"/>
      <c r="J8" s="6"/>
      <c r="K8" s="6"/>
      <c r="IV8"/>
    </row>
    <row r="9" spans="1:256" s="3" customFormat="1" ht="25.5" customHeight="1" thickBot="1" x14ac:dyDescent="0.3">
      <c r="A9" s="25" t="s">
        <v>6</v>
      </c>
      <c r="B9" s="34"/>
      <c r="C9" s="26">
        <v>73</v>
      </c>
      <c r="D9" s="13">
        <f t="shared" si="0"/>
        <v>0</v>
      </c>
      <c r="E9" s="6"/>
      <c r="F9" s="6"/>
      <c r="G9" s="6"/>
      <c r="H9" s="6"/>
      <c r="I9" s="10"/>
      <c r="J9" s="10"/>
      <c r="K9" s="10"/>
      <c r="L9" s="7"/>
      <c r="M9" s="7"/>
      <c r="IV9"/>
    </row>
    <row r="10" spans="1:256" s="3" customFormat="1" ht="25.5" customHeight="1" thickBot="1" x14ac:dyDescent="0.3">
      <c r="A10" s="25" t="s">
        <v>7</v>
      </c>
      <c r="B10" s="34"/>
      <c r="C10" s="26">
        <v>95</v>
      </c>
      <c r="D10" s="13">
        <f t="shared" si="0"/>
        <v>0</v>
      </c>
      <c r="E10" s="6" t="s">
        <v>15</v>
      </c>
      <c r="F10" s="6" t="s">
        <v>30</v>
      </c>
      <c r="G10" s="10"/>
      <c r="H10" s="10"/>
      <c r="I10" s="10"/>
      <c r="J10" s="10"/>
      <c r="K10" s="10"/>
      <c r="L10" s="8"/>
      <c r="M10" s="7"/>
      <c r="IV10"/>
    </row>
    <row r="11" spans="1:256" s="3" customFormat="1" ht="25.5" customHeight="1" thickBot="1" x14ac:dyDescent="0.3">
      <c r="A11" s="25" t="s">
        <v>8</v>
      </c>
      <c r="B11" s="34"/>
      <c r="C11" s="26">
        <v>123</v>
      </c>
      <c r="D11" s="13">
        <f t="shared" si="0"/>
        <v>0</v>
      </c>
      <c r="E11" s="6" t="s">
        <v>16</v>
      </c>
      <c r="F11" s="6"/>
      <c r="G11" s="10"/>
      <c r="H11" s="10"/>
      <c r="I11" s="10" t="s">
        <v>9</v>
      </c>
      <c r="J11" s="10" t="s">
        <v>10</v>
      </c>
      <c r="K11" s="10"/>
      <c r="L11"/>
      <c r="M11" s="7"/>
      <c r="IV11"/>
    </row>
    <row r="12" spans="1:256" s="3" customFormat="1" ht="25.5" customHeight="1" x14ac:dyDescent="0.25">
      <c r="A12" s="14" t="s">
        <v>23</v>
      </c>
      <c r="B12" s="28">
        <f>SUM(B6:B11)</f>
        <v>1526</v>
      </c>
      <c r="C12" s="31"/>
      <c r="D12" s="13">
        <f>SUM(D6:D11)</f>
        <v>59.575040000000001</v>
      </c>
      <c r="E12" s="6" t="s">
        <v>27</v>
      </c>
      <c r="F12" s="6"/>
      <c r="G12" s="10"/>
      <c r="H12" s="10" t="s">
        <v>11</v>
      </c>
      <c r="I12" s="33">
        <f>D14</f>
        <v>59.239040000000003</v>
      </c>
      <c r="J12" s="33">
        <f>B14</f>
        <v>1519</v>
      </c>
      <c r="K12" s="10"/>
      <c r="L12"/>
      <c r="M12" s="7"/>
      <c r="IV12"/>
    </row>
    <row r="13" spans="1:256" s="3" customFormat="1" ht="25.5" customHeight="1" x14ac:dyDescent="0.25">
      <c r="A13" s="14" t="s">
        <v>24</v>
      </c>
      <c r="B13" s="13">
        <v>7</v>
      </c>
      <c r="C13" s="13">
        <v>48</v>
      </c>
      <c r="D13" s="13">
        <f>(B13*C13)/1000</f>
        <v>0.33600000000000002</v>
      </c>
      <c r="E13" s="6"/>
      <c r="F13" s="6"/>
      <c r="G13" s="10"/>
      <c r="H13" s="10" t="s">
        <v>12</v>
      </c>
      <c r="I13" s="10">
        <f>D16</f>
        <v>59.239040000000003</v>
      </c>
      <c r="J13" s="10">
        <f>B16</f>
        <v>1519</v>
      </c>
      <c r="K13" s="10"/>
      <c r="L13"/>
      <c r="M13" s="7"/>
      <c r="IV13"/>
    </row>
    <row r="14" spans="1:256" s="3" customFormat="1" ht="25.5" customHeight="1" thickBot="1" x14ac:dyDescent="0.3">
      <c r="A14" s="14" t="s">
        <v>25</v>
      </c>
      <c r="B14" s="27">
        <f>B12-B13</f>
        <v>1519</v>
      </c>
      <c r="C14" s="32"/>
      <c r="D14" s="13">
        <f>D12-D13</f>
        <v>59.239040000000003</v>
      </c>
      <c r="E14" s="6" t="s">
        <v>28</v>
      </c>
      <c r="F14" s="6"/>
      <c r="G14" s="10"/>
      <c r="H14" s="10"/>
      <c r="I14" s="10"/>
      <c r="J14" s="10"/>
      <c r="K14" s="10"/>
      <c r="L14"/>
      <c r="M14" s="7"/>
      <c r="IV14"/>
    </row>
    <row r="15" spans="1:256" s="3" customFormat="1" ht="25.5" customHeight="1" thickBot="1" x14ac:dyDescent="0.3">
      <c r="A15" s="25" t="s">
        <v>13</v>
      </c>
      <c r="B15" s="34"/>
      <c r="C15" s="26">
        <v>48</v>
      </c>
      <c r="D15" s="13">
        <f>(B15*C15)/1000</f>
        <v>0</v>
      </c>
      <c r="E15" s="6" t="s">
        <v>33</v>
      </c>
      <c r="F15" s="21" t="s">
        <v>17</v>
      </c>
      <c r="G15" s="22"/>
      <c r="H15" s="22"/>
      <c r="I15" s="22"/>
      <c r="J15" s="22"/>
      <c r="K15" s="23"/>
      <c r="L15" s="7"/>
      <c r="M15" s="7"/>
      <c r="IV15"/>
    </row>
    <row r="16" spans="1:256" s="3" customFormat="1" ht="25.5" customHeight="1" thickBot="1" x14ac:dyDescent="0.3">
      <c r="A16" s="11" t="s">
        <v>14</v>
      </c>
      <c r="B16" s="28">
        <f>B14-B15</f>
        <v>1519</v>
      </c>
      <c r="C16" s="31"/>
      <c r="D16" s="13">
        <f>D14-D15</f>
        <v>59.239040000000003</v>
      </c>
      <c r="E16" s="6" t="s">
        <v>28</v>
      </c>
      <c r="F16" s="24"/>
      <c r="G16" s="15" t="s">
        <v>18</v>
      </c>
      <c r="H16" s="16" t="s">
        <v>19</v>
      </c>
      <c r="I16" s="16" t="s">
        <v>20</v>
      </c>
      <c r="J16" s="29">
        <f>F16*2.205</f>
        <v>0</v>
      </c>
      <c r="K16" s="17" t="s">
        <v>21</v>
      </c>
      <c r="L16" s="7"/>
      <c r="M16" s="7">
        <v>2</v>
      </c>
      <c r="IV16"/>
    </row>
    <row r="17" spans="2:256" s="3" customFormat="1" ht="25.5" customHeight="1" thickBot="1" x14ac:dyDescent="0.3">
      <c r="B17" s="9" t="str">
        <f>IF(B14&gt;2400,"OVERVEKT","Vekt OK")</f>
        <v>Vekt OK</v>
      </c>
      <c r="C17" s="4"/>
      <c r="D17" s="4"/>
      <c r="F17" s="24"/>
      <c r="G17" s="18" t="s">
        <v>32</v>
      </c>
      <c r="H17" s="18" t="s">
        <v>22</v>
      </c>
      <c r="I17" s="19" t="s">
        <v>20</v>
      </c>
      <c r="J17" s="30">
        <f>F17*0.454</f>
        <v>0</v>
      </c>
      <c r="K17" s="20" t="s">
        <v>18</v>
      </c>
      <c r="IV17"/>
    </row>
    <row r="18" spans="2:256" s="3" customFormat="1" ht="25.5" customHeight="1" x14ac:dyDescent="0.25">
      <c r="B18" s="4"/>
      <c r="C18" s="4"/>
      <c r="D18" s="4"/>
      <c r="IV18"/>
    </row>
    <row r="19" spans="2:256" s="3" customFormat="1" ht="25.5" customHeight="1" x14ac:dyDescent="0.25">
      <c r="B19" s="4"/>
      <c r="C19" s="4"/>
      <c r="D19" s="4"/>
      <c r="IV19"/>
    </row>
    <row r="20" spans="2:256" s="3" customFormat="1" ht="25.5" customHeight="1" x14ac:dyDescent="0.25">
      <c r="B20" s="4"/>
      <c r="C20" s="4"/>
      <c r="D20" s="4"/>
      <c r="IV20"/>
    </row>
    <row r="21" spans="2:256" s="3" customFormat="1" ht="25.5" customHeight="1" x14ac:dyDescent="0.25">
      <c r="B21" s="4"/>
      <c r="C21" s="4"/>
      <c r="D21" s="4"/>
      <c r="IV21"/>
    </row>
    <row r="22" spans="2:256" s="3" customFormat="1" ht="25.5" customHeight="1" x14ac:dyDescent="0.25">
      <c r="B22" s="4"/>
      <c r="C22" s="4"/>
      <c r="D22" s="4"/>
      <c r="IV22"/>
    </row>
    <row r="23" spans="2:256" s="3" customFormat="1" ht="25.5" customHeight="1" x14ac:dyDescent="0.25">
      <c r="B23" s="4"/>
      <c r="C23" s="4"/>
      <c r="D23" s="4"/>
      <c r="IV23"/>
    </row>
    <row r="24" spans="2:256" s="3" customFormat="1" ht="25.5" customHeight="1" x14ac:dyDescent="0.25">
      <c r="B24" s="4"/>
      <c r="C24" s="4"/>
      <c r="D24" s="4"/>
      <c r="IV24"/>
    </row>
    <row r="25" spans="2:256" s="3" customFormat="1" ht="25.5" customHeight="1" x14ac:dyDescent="0.25">
      <c r="B25" s="4"/>
      <c r="C25" s="4"/>
      <c r="D25" s="4"/>
      <c r="IV25"/>
    </row>
    <row r="26" spans="2:256" s="3" customFormat="1" ht="25.5" customHeight="1" x14ac:dyDescent="0.25">
      <c r="B26" s="4"/>
      <c r="C26" s="4"/>
      <c r="D26" s="4"/>
      <c r="IV26"/>
    </row>
    <row r="27" spans="2:256" s="3" customFormat="1" ht="18" x14ac:dyDescent="0.25">
      <c r="B27" s="4"/>
      <c r="C27" s="4"/>
      <c r="D27" s="4"/>
      <c r="IV27"/>
    </row>
  </sheetData>
  <mergeCells count="1">
    <mergeCell ref="B3:D3"/>
  </mergeCells>
  <phoneticPr fontId="0" type="noConversion"/>
  <pageMargins left="0.74791666666666667" right="0.74791666666666667" top="0.98402777777777783" bottom="0.98402777777777783" header="0.51180555555555562" footer="0.51180555555555562"/>
  <pageSetup paperSize="9" scale="5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baseColWidth="10" defaultRowHeight="12.75" x14ac:dyDescent="0.2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">
      <c r="B1" s="37" t="s">
        <v>36</v>
      </c>
      <c r="C1" s="37"/>
      <c r="D1" s="41"/>
      <c r="E1" s="41"/>
      <c r="F1" s="41"/>
    </row>
    <row r="2" spans="2:6" x14ac:dyDescent="0.2">
      <c r="B2" s="37" t="s">
        <v>37</v>
      </c>
      <c r="C2" s="37"/>
      <c r="D2" s="41"/>
      <c r="E2" s="41"/>
      <c r="F2" s="41"/>
    </row>
    <row r="3" spans="2:6" x14ac:dyDescent="0.2">
      <c r="B3" s="38"/>
      <c r="C3" s="38"/>
      <c r="D3" s="42"/>
      <c r="E3" s="42"/>
      <c r="F3" s="42"/>
    </row>
    <row r="4" spans="2:6" ht="38.25" x14ac:dyDescent="0.2">
      <c r="B4" s="38" t="s">
        <v>38</v>
      </c>
      <c r="C4" s="38"/>
      <c r="D4" s="42"/>
      <c r="E4" s="42"/>
      <c r="F4" s="42"/>
    </row>
    <row r="5" spans="2:6" x14ac:dyDescent="0.2">
      <c r="B5" s="38"/>
      <c r="C5" s="38"/>
      <c r="D5" s="42"/>
      <c r="E5" s="42"/>
      <c r="F5" s="42"/>
    </row>
    <row r="6" spans="2:6" ht="25.5" x14ac:dyDescent="0.2">
      <c r="B6" s="37" t="s">
        <v>39</v>
      </c>
      <c r="C6" s="37"/>
      <c r="D6" s="41"/>
      <c r="E6" s="41" t="s">
        <v>40</v>
      </c>
      <c r="F6" s="41" t="s">
        <v>41</v>
      </c>
    </row>
    <row r="7" spans="2:6" ht="13.5" thickBot="1" x14ac:dyDescent="0.25">
      <c r="B7" s="38"/>
      <c r="C7" s="38"/>
      <c r="D7" s="42"/>
      <c r="E7" s="42"/>
      <c r="F7" s="42"/>
    </row>
    <row r="8" spans="2:6" ht="39" thickBot="1" x14ac:dyDescent="0.25">
      <c r="B8" s="39" t="s">
        <v>42</v>
      </c>
      <c r="C8" s="40"/>
      <c r="D8" s="43"/>
      <c r="E8" s="43">
        <v>1</v>
      </c>
      <c r="F8" s="44" t="s">
        <v>43</v>
      </c>
    </row>
    <row r="9" spans="2:6" x14ac:dyDescent="0.2">
      <c r="B9" s="38"/>
      <c r="C9" s="38"/>
      <c r="D9" s="42"/>
      <c r="E9" s="42"/>
      <c r="F9" s="42"/>
    </row>
    <row r="10" spans="2:6" x14ac:dyDescent="0.2">
      <c r="B10" s="38"/>
      <c r="C10" s="38"/>
      <c r="D10" s="42"/>
      <c r="E10" s="42"/>
      <c r="F10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Kompatibilitetsrapport</vt:lpstr>
      <vt:lpstr>Sheet1!Utskriftsområde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</dc:creator>
  <cp:lastModifiedBy>Tommy Thoresen Vikene</cp:lastModifiedBy>
  <dcterms:created xsi:type="dcterms:W3CDTF">2009-04-03T18:49:51Z</dcterms:created>
  <dcterms:modified xsi:type="dcterms:W3CDTF">2020-07-14T19:45:16Z</dcterms:modified>
</cp:coreProperties>
</file>